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CONTABLE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D23" i="1" s="1"/>
  <c r="C4" i="1"/>
  <c r="D60" i="1" l="1"/>
  <c r="D62" i="1" s="1"/>
  <c r="C60" i="1"/>
  <c r="C23" i="1"/>
  <c r="C62" i="1" l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<sst xmlns="http://schemas.openxmlformats.org/spreadsheetml/2006/main" count="58" uniqueCount="57">
  <si>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</si>
  <si>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</si>
  <si>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</si>
  <si>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</si>
  <si>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</si>
  <si>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</si>
  <si>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</si>
  <si>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</si>
  <si>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</si>
  <si>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</si>
  <si>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</si>
  <si>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</si>
  <si>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</si>
  <si>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</si>
  <si>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</si>
  <si>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</si>
  <si>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</si>
  <si>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</si>
  <si>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</si>
  <si>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</si>
  <si>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</si>
  <si>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</si>
  <si>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</si>
  <si>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</si>
  <si>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</si>
  <si>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</si>
  <si>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</si>
  <si>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</si>
  <si>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</si>
  <si>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</si>
  <si>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</si>
  <si>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</si>
  <si>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</si>
  <si>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</si>
  <si>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</si>
  <si>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</si>
  <si>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</si>
  <si>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</si>
  <si>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</si>
  <si>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</si>
  <si>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</si>
  <si>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</si>
  <si>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</si>
  <si>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</si>
  <si>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</si>
  <si>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</si>
  <si>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</si>
  <si>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</si>
  <si>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</si>
  <si>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</si>
  <si>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</si>
  <si>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</si>
  <si>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</si>
  <si>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</si>
  <si>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</si>
  <si>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</si>
  <si>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ACTIVIDADES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</si>
</sst>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13" workbookViewId="0">
      <selection activeCell="A2" sqref="A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32591305.109999999</v>
      </c>
      <c r="D4" s="10">
        <f>SUM(D5:D12)</f>
        <v>31153955.900000002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31855316.010000002</v>
      </c>
      <c r="D8" s="6">
        <v>0</v>
      </c>
    </row>
    <row r="9" spans="1:4" x14ac:dyDescent="0.2">
      <c r="A9" s="17"/>
      <c r="B9" s="21" t="s">
        <v>44</v>
      </c>
      <c r="C9" s="1">
        <v>306551.27</v>
      </c>
      <c r="D9" s="6">
        <v>0</v>
      </c>
    </row>
    <row r="10" spans="1:4" x14ac:dyDescent="0.2">
      <c r="A10" s="17"/>
      <c r="B10" s="21" t="s">
        <v>12</v>
      </c>
      <c r="C10" s="1">
        <v>429437.83</v>
      </c>
      <c r="D10" s="6">
        <v>418811.71</v>
      </c>
    </row>
    <row r="11" spans="1:4" x14ac:dyDescent="0.2">
      <c r="A11" s="17"/>
      <c r="B11" s="21" t="s">
        <v>13</v>
      </c>
      <c r="C11" s="1">
        <v>0</v>
      </c>
      <c r="D11" s="6">
        <v>30735144.190000001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551187.76</v>
      </c>
      <c r="D13" s="10">
        <f>SUM(D14:D15)</f>
        <v>573796</v>
      </c>
    </row>
    <row r="14" spans="1:4" x14ac:dyDescent="0.2">
      <c r="A14" s="17"/>
      <c r="B14" s="21" t="s">
        <v>10</v>
      </c>
      <c r="C14" s="1">
        <v>551187.76</v>
      </c>
      <c r="D14" s="6">
        <v>573796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33142492.870000001</v>
      </c>
      <c r="D23" s="11">
        <f>SUM(D4+D13+D16)</f>
        <v>31727751.900000002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22546020.530000001</v>
      </c>
      <c r="D26" s="10">
        <f>SUM(D27:D29)</f>
        <v>23728426.539999999</v>
      </c>
    </row>
    <row r="27" spans="1:4" x14ac:dyDescent="0.2">
      <c r="A27" s="17"/>
      <c r="B27" s="21" t="s">
        <v>42</v>
      </c>
      <c r="C27" s="1">
        <v>11054024.539999999</v>
      </c>
      <c r="D27" s="6">
        <v>11677934.43</v>
      </c>
    </row>
    <row r="28" spans="1:4" x14ac:dyDescent="0.2">
      <c r="A28" s="17"/>
      <c r="B28" s="21" t="s">
        <v>20</v>
      </c>
      <c r="C28" s="1">
        <v>2340296.92</v>
      </c>
      <c r="D28" s="6">
        <v>2682899.5699999998</v>
      </c>
    </row>
    <row r="29" spans="1:4" x14ac:dyDescent="0.2">
      <c r="A29" s="17"/>
      <c r="B29" s="21" t="s">
        <v>21</v>
      </c>
      <c r="C29" s="1">
        <v>9151699.0700000003</v>
      </c>
      <c r="D29" s="6">
        <v>9367592.5399999991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8986.7800000000007</v>
      </c>
    </row>
    <row r="31" spans="1:4" x14ac:dyDescent="0.2">
      <c r="A31" s="17"/>
      <c r="B31" s="21" t="s">
        <v>22</v>
      </c>
      <c r="C31" s="1">
        <v>0</v>
      </c>
      <c r="D31" s="6">
        <v>8986.7800000000007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9000000</v>
      </c>
      <c r="D40" s="10">
        <f>SUM(D41:D43)</f>
        <v>3923528.67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9000000</v>
      </c>
      <c r="D43" s="6">
        <v>3923528.67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253817.59</v>
      </c>
      <c r="D50" s="10">
        <f>SUM(D51:D56)</f>
        <v>173534.59</v>
      </c>
    </row>
    <row r="51" spans="1:4" x14ac:dyDescent="0.2">
      <c r="A51" s="17"/>
      <c r="B51" s="21" t="s">
        <v>35</v>
      </c>
      <c r="C51" s="1">
        <v>253817.59</v>
      </c>
      <c r="D51" s="6">
        <v>173534.59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31799838.120000001</v>
      </c>
      <c r="D60" s="11">
        <f>SUM(D57+D50+D44+D40+D30+D26)</f>
        <v>27834476.579999998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1342654.75</v>
      </c>
      <c r="D62" s="10">
        <f>D23-D60</f>
        <v>3893275.320000004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2019-10-29T18:06:28Z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